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20640" windowHeight="4590" activeTab="0"/>
  </bookViews>
  <sheets>
    <sheet name="Региональный этап" sheetId="1" r:id="rId1"/>
  </sheets>
  <externalReferences>
    <externalReference r:id="rId4"/>
    <externalReference r:id="rId5"/>
  </externalReferences>
  <definedNames>
    <definedName name="_xlnm._FilterDatabase" localSheetId="0" hidden="1">'Региональный этап'!$A$1:$N$60</definedName>
    <definedName name="t_class">'[1]Лист2'!$B$4:$B$10</definedName>
    <definedName name="type">'[2]Лист2'!$D$4:$D$6</definedName>
  </definedNames>
  <calcPr fullCalcOnLoad="1"/>
</workbook>
</file>

<file path=xl/sharedStrings.xml><?xml version="1.0" encoding="utf-8"?>
<sst xmlns="http://schemas.openxmlformats.org/spreadsheetml/2006/main" count="350" uniqueCount="143">
  <si>
    <t>№</t>
  </si>
  <si>
    <t>ФИО ребенка
(полностью)</t>
  </si>
  <si>
    <t>ОУ</t>
  </si>
  <si>
    <t>Класс</t>
  </si>
  <si>
    <t>Дата
проведения</t>
  </si>
  <si>
    <t>Дисциплина
(предмет)</t>
  </si>
  <si>
    <t>Куратор
(Ф.И.О. Преподавателя полностью)</t>
  </si>
  <si>
    <t>Баллы</t>
  </si>
  <si>
    <t>Результат</t>
  </si>
  <si>
    <t>0-25</t>
  </si>
  <si>
    <t>25-50</t>
  </si>
  <si>
    <t>50-75</t>
  </si>
  <si>
    <t>75-100</t>
  </si>
  <si>
    <t>max балл</t>
  </si>
  <si>
    <t>Куданкина Мария Ивановна</t>
  </si>
  <si>
    <t>Карукова Оксана Валерьевна</t>
  </si>
  <si>
    <t>Николаев Василий Анатольевич</t>
  </si>
  <si>
    <t>Носач Елена Анатольевна</t>
  </si>
  <si>
    <t>Богданова Лилия Анатольевна</t>
  </si>
  <si>
    <t>Савельева Надежда Евгеньевна</t>
  </si>
  <si>
    <t>Новоселова Жанна Анатольевна</t>
  </si>
  <si>
    <t>Гоголева Оксана Рашитовна</t>
  </si>
  <si>
    <t>Иваницкая Татьяна Валерьевна</t>
  </si>
  <si>
    <t>Солодков Юрий Афанасьевич</t>
  </si>
  <si>
    <t>Белонович Валерий Иванович</t>
  </si>
  <si>
    <t>Ревтович Нина Васильевна</t>
  </si>
  <si>
    <t>Морунов Дмитрий Сергеевич</t>
  </si>
  <si>
    <t>Бушуева Анастасия Михайловна</t>
  </si>
  <si>
    <t>Бондарчук Татьяна Андреевна</t>
  </si>
  <si>
    <t>Астрономия (мах. балл — 48, 50% - 24)</t>
  </si>
  <si>
    <t>Васильева Нина Павловна</t>
  </si>
  <si>
    <t>Технология (мах. балл — 125, 50% - 62,5)</t>
  </si>
  <si>
    <t>Стецюк Лариса Александровна</t>
  </si>
  <si>
    <t>Черноброва Олеся Сергеевна</t>
  </si>
  <si>
    <t>Кошляк Илья Сергеевич</t>
  </si>
  <si>
    <t>Физическая культура (мах. балл — 100, 50% - 50)</t>
  </si>
  <si>
    <t>Богданов Евгений Викторович</t>
  </si>
  <si>
    <t>Галкина Анжелика Петровна</t>
  </si>
  <si>
    <t>Юдина Наталья Николаевна</t>
  </si>
  <si>
    <t>Бондаренко Владимир Михайлович</t>
  </si>
  <si>
    <t>Юрьянов Владислав Витальевич</t>
  </si>
  <si>
    <t>Ефиц Ольга Александровна</t>
  </si>
  <si>
    <t>Степанов Раис Илдарович</t>
  </si>
  <si>
    <t>Аксёнов Константин Геннадьевич</t>
  </si>
  <si>
    <t>Носова Нина Андреевна</t>
  </si>
  <si>
    <t>Дементьева Анастасия Игоревна</t>
  </si>
  <si>
    <t>Колотило Элеонора Ильинична</t>
  </si>
  <si>
    <t>Паршина Светлана Александровна</t>
  </si>
  <si>
    <t>Мастихин Никита Сергеевич</t>
  </si>
  <si>
    <t>Новоселов Олег Вильямович</t>
  </si>
  <si>
    <t>Домбровская Анна Сергеевна</t>
  </si>
  <si>
    <t>Болдина Алёна Витальевна</t>
  </si>
  <si>
    <t>Акуленко Алексей  Сергеевич</t>
  </si>
  <si>
    <t>Воробьёва Полина Сергеевна</t>
  </si>
  <si>
    <t>Садовникова Нина Ивановна</t>
  </si>
  <si>
    <t>Перфильева Ольга Валентиновна</t>
  </si>
  <si>
    <t>Божедомова Наталья Александровна</t>
  </si>
  <si>
    <t>Паскольный Владимир Витальевич</t>
  </si>
  <si>
    <t>Обществознание (мах. балл — 100, 50% - 50)</t>
  </si>
  <si>
    <t>Химия  (мах. балл — 130, 50% - 65)</t>
  </si>
  <si>
    <t xml:space="preserve">Информатика (мах. балл — 500, 50% - 250) </t>
  </si>
  <si>
    <t>Самойлов Данила Александрович</t>
  </si>
  <si>
    <t>Петунина Мария Александровна</t>
  </si>
  <si>
    <t>МБОУ Гимназия г. Лесосибирска</t>
  </si>
  <si>
    <t>МБОУ СОШ №2 г. Лесосибирск</t>
  </si>
  <si>
    <t>МБОУ Лицей г. Лесосибирска</t>
  </si>
  <si>
    <t>НОУ Православная гимназия г.Лесосибирска</t>
  </si>
  <si>
    <t>МБОУ СОШ №1 г. Лесосибирск</t>
  </si>
  <si>
    <t>МБОУ СОШ №9 г. Лесосибирск</t>
  </si>
  <si>
    <t>МБОУ СОШ №6 г. Лесосибирск</t>
  </si>
  <si>
    <t>МБОУ СОШ №4 г. Лесосибирск</t>
  </si>
  <si>
    <t>Участник</t>
  </si>
  <si>
    <t>Николаева Надежда Петровна</t>
  </si>
  <si>
    <t>Корнилова Анастасия Валерьевна</t>
  </si>
  <si>
    <t>Вершинин Вячеслав Евгеньевич</t>
  </si>
  <si>
    <t>Кожуховская Злата Алексеевна</t>
  </si>
  <si>
    <t>Кокоулин Виталий Сергеевич</t>
  </si>
  <si>
    <t>Балканов Михаил Александрович</t>
  </si>
  <si>
    <t>Солиева Наталья Анатольевна</t>
  </si>
  <si>
    <t>Колотило Георгий Михайлович</t>
  </si>
  <si>
    <t>КГБОУ Лесосибирский кадетский корпус</t>
  </si>
  <si>
    <t>Багирова  Нубар Чингиз кызы</t>
  </si>
  <si>
    <t>Свидрицкая Светлана Юрьевна</t>
  </si>
  <si>
    <t>Хабибулина Зиля Гайсаевна</t>
  </si>
  <si>
    <t>Лебедева Виктория Андреевна</t>
  </si>
  <si>
    <t>Шипилова  Анна Сергеевна</t>
  </si>
  <si>
    <t>Богданов Владислав Евгеньевич</t>
  </si>
  <si>
    <t>Тимук Елизавета Павловна</t>
  </si>
  <si>
    <t>Тюрюмина Ирина Александровна</t>
  </si>
  <si>
    <t>Мельникова Марина Сергеевна</t>
  </si>
  <si>
    <t>Чувашев Тимофей Константинович</t>
  </si>
  <si>
    <t>Истомина Наталья Викторовна</t>
  </si>
  <si>
    <t>Ермичев  Артём  Сергеевич</t>
  </si>
  <si>
    <t>Дресвянникова Анастасия  Алексеевна</t>
  </si>
  <si>
    <t>Городник  Полина Николаевна</t>
  </si>
  <si>
    <t>Акуленко Алексей Сергеевич</t>
  </si>
  <si>
    <t>Акуленко Сергей Иванович</t>
  </si>
  <si>
    <t>МБОУ СОШ №18 г. Лесосибирск</t>
  </si>
  <si>
    <t>Денькович Кирилл Викторович</t>
  </si>
  <si>
    <t>Ланюк Наталья Александровна</t>
  </si>
  <si>
    <t>Рычков Антон Константинович</t>
  </si>
  <si>
    <t>Антонова Ксения Андреевна</t>
  </si>
  <si>
    <t>Болдина Алена Витальевна</t>
  </si>
  <si>
    <t>Овечкина  Нина Сергеевна</t>
  </si>
  <si>
    <t>Гатина  Регина Рафаиловна</t>
  </si>
  <si>
    <t>Пуц Марина Андреевна</t>
  </si>
  <si>
    <t>Сапожников Денис Валерьевич</t>
  </si>
  <si>
    <t>Швалов Евгений Андреевич</t>
  </si>
  <si>
    <t>Муковозчик Зоя Викторовна</t>
  </si>
  <si>
    <t>Физика (мах. балл — 100, 50% - 50)</t>
  </si>
  <si>
    <t>Букатина  Дарья Николаевна</t>
  </si>
  <si>
    <t>ЧОУ Православная гимназия г.Лесосибирска</t>
  </si>
  <si>
    <t>27-28.01.2017</t>
  </si>
  <si>
    <t>17.01.2017, 19.01.2017</t>
  </si>
  <si>
    <t>9-10.02.2017</t>
  </si>
  <si>
    <t>25-26.01.2017</t>
  </si>
  <si>
    <t>7-8.02.2017</t>
  </si>
  <si>
    <t>14-15.02.2017</t>
  </si>
  <si>
    <t>13-14.02.2017</t>
  </si>
  <si>
    <t>1-2.02.2017</t>
  </si>
  <si>
    <t>20-21.01.2017</t>
  </si>
  <si>
    <t>4.02.2017, 6.02.2017</t>
  </si>
  <si>
    <t>30-31.02.2017</t>
  </si>
  <si>
    <t>16-17.02.2017</t>
  </si>
  <si>
    <t>21-22.02.2017</t>
  </si>
  <si>
    <t>Призёр</t>
  </si>
  <si>
    <t>Не было</t>
  </si>
  <si>
    <t>Дергачева Анна Леонтьевна</t>
  </si>
  <si>
    <t>Бушуев Игорь
Михаилович</t>
  </si>
  <si>
    <t>Стецюк Владимир
Борисович</t>
  </si>
  <si>
    <t>Журавлев Валерий
Юрьевич</t>
  </si>
  <si>
    <t>Журавлев Михаил
Юрьевич</t>
  </si>
  <si>
    <t>Физика (мах. балл — 60, 50% - 30)</t>
  </si>
  <si>
    <t>Английский язык (мах. балл — 120, 50% - 60)</t>
  </si>
  <si>
    <t>МХК  (мах. балл — 200, 50% - 100)</t>
  </si>
  <si>
    <t xml:space="preserve">Биология (мах. балл — 213,5, 50% - 106,75) </t>
  </si>
  <si>
    <t xml:space="preserve">Биология (мах. балл — 167, 50% - 83,9) </t>
  </si>
  <si>
    <t>История (мах. балл — 200, 50% - 100)</t>
  </si>
  <si>
    <t>ОБЖ (мах. балл — 300, 50% - 150)</t>
  </si>
  <si>
    <t>Литература (мах. балл — 130, 50% - 65)</t>
  </si>
  <si>
    <t>Математика (мах. балл — 56, 50% - 28,5)</t>
  </si>
  <si>
    <t>Экология (мах. балл — 20, 50% - 10)</t>
  </si>
  <si>
    <t xml:space="preserve">Немецкий язык (мах. балл — 120, 50% - 50)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</si>
</sst>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[$-FC19]d\ mmmm\ yyyy\ &quot;г.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177" fontId="2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177" fontId="3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wrapText="1"/>
    </xf>
    <xf numFmtId="177" fontId="2" fillId="0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177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105;&#1090;&#1099;%20&#1074;%20&#1073;&#1072;&#1079;&#1091;\&#1060;&#1080;&#1079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105;&#1090;&#1099;%20&#1074;%20&#1073;&#1072;&#1079;&#1091;\&#1072;&#1089;&#1090;&#1088;&#1086;&#1085;&#1086;&#108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F72" sqref="F72"/>
    </sheetView>
  </sheetViews>
  <sheetFormatPr defaultColWidth="9.140625" defaultRowHeight="15"/>
  <cols>
    <col min="1" max="1" width="5.7109375" style="15" customWidth="1"/>
    <col min="2" max="2" width="24.00390625" style="15" customWidth="1"/>
    <col min="3" max="3" width="30.7109375" style="15" customWidth="1"/>
    <col min="4" max="4" width="9.28125" style="15" customWidth="1"/>
    <col min="5" max="5" width="16.8515625" style="15" customWidth="1"/>
    <col min="6" max="6" width="43.00390625" style="15" customWidth="1"/>
    <col min="7" max="7" width="39.8515625" style="15" customWidth="1"/>
    <col min="8" max="8" width="9.421875" style="15" customWidth="1"/>
    <col min="9" max="9" width="13.421875" style="15" customWidth="1"/>
    <col min="10" max="13" width="8.7109375" style="15" customWidth="1"/>
    <col min="14" max="14" width="12.57421875" style="15" customWidth="1"/>
    <col min="15" max="16384" width="9.140625" style="15" customWidth="1"/>
  </cols>
  <sheetData>
    <row r="1" spans="1:14" ht="66.7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7" t="s">
        <v>7</v>
      </c>
      <c r="I1" s="17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</row>
    <row r="2" spans="1:14" ht="30.75" customHeight="1">
      <c r="A2" s="16">
        <v>1</v>
      </c>
      <c r="B2" s="12" t="s">
        <v>62</v>
      </c>
      <c r="C2" s="2" t="s">
        <v>65</v>
      </c>
      <c r="D2" s="2">
        <v>11</v>
      </c>
      <c r="E2" s="5" t="s">
        <v>112</v>
      </c>
      <c r="F2" s="1" t="s">
        <v>133</v>
      </c>
      <c r="G2" s="2" t="s">
        <v>72</v>
      </c>
      <c r="H2" s="9">
        <v>77</v>
      </c>
      <c r="I2" s="2" t="s">
        <v>71</v>
      </c>
      <c r="J2" s="4">
        <f>IF(H2*100/N2&lt;25,1,0)</f>
        <v>0</v>
      </c>
      <c r="K2" s="4">
        <f>IF(AND(H2*100/N2&gt;=25,H2*100/N2&lt;50),1,0)</f>
        <v>0</v>
      </c>
      <c r="L2" s="4">
        <f>IF(AND(H2*100/N2&gt;=50,H2*100/N2&lt;75),1,0)</f>
        <v>1</v>
      </c>
      <c r="M2" s="4">
        <f>IF(H2*100/N2&gt;=75,1,0)</f>
        <v>0</v>
      </c>
      <c r="N2" s="4" t="str">
        <f aca="true" t="shared" si="0" ref="N2:N59">MID(F2,FIND("—",F2,1)+2,FIND(",",F2,1)-FIND("—",F2,1)-2)</f>
        <v>120</v>
      </c>
    </row>
    <row r="3" spans="1:14" ht="30.75" customHeight="1">
      <c r="A3" s="16">
        <v>2</v>
      </c>
      <c r="B3" s="12" t="s">
        <v>43</v>
      </c>
      <c r="C3" s="2" t="s">
        <v>65</v>
      </c>
      <c r="D3" s="2">
        <v>11</v>
      </c>
      <c r="E3" s="2" t="s">
        <v>112</v>
      </c>
      <c r="F3" s="1" t="s">
        <v>133</v>
      </c>
      <c r="G3" s="6" t="s">
        <v>72</v>
      </c>
      <c r="H3" s="9">
        <v>51</v>
      </c>
      <c r="I3" s="2" t="s">
        <v>71</v>
      </c>
      <c r="J3" s="4">
        <f aca="true" t="shared" si="1" ref="J3:J60">IF(H3*100/N3&lt;25,1,0)</f>
        <v>0</v>
      </c>
      <c r="K3" s="4">
        <f aca="true" t="shared" si="2" ref="K3:K60">IF(AND(H3*100/N3&gt;=25,H3*100/N3&lt;50),1,0)</f>
        <v>1</v>
      </c>
      <c r="L3" s="4">
        <f aca="true" t="shared" si="3" ref="L3:L60">IF(AND(H3*100/N3&gt;=50,H3*100/N3&lt;75),1,0)</f>
        <v>0</v>
      </c>
      <c r="M3" s="4">
        <f aca="true" t="shared" si="4" ref="M3:M60">IF(H3*100/N3&gt;=75,1,0)</f>
        <v>0</v>
      </c>
      <c r="N3" s="4" t="str">
        <f t="shared" si="0"/>
        <v>120</v>
      </c>
    </row>
    <row r="4" spans="1:14" ht="30.75" customHeight="1">
      <c r="A4" s="16">
        <v>3</v>
      </c>
      <c r="B4" s="12" t="s">
        <v>92</v>
      </c>
      <c r="C4" s="2" t="s">
        <v>68</v>
      </c>
      <c r="D4" s="2">
        <v>9</v>
      </c>
      <c r="E4" s="5">
        <v>42758</v>
      </c>
      <c r="F4" s="1" t="s">
        <v>29</v>
      </c>
      <c r="G4" s="6" t="s">
        <v>25</v>
      </c>
      <c r="H4" s="9">
        <v>3</v>
      </c>
      <c r="I4" s="2" t="s">
        <v>71</v>
      </c>
      <c r="J4" s="4">
        <f t="shared" si="1"/>
        <v>1</v>
      </c>
      <c r="K4" s="4">
        <f t="shared" si="2"/>
        <v>0</v>
      </c>
      <c r="L4" s="4">
        <f t="shared" si="3"/>
        <v>0</v>
      </c>
      <c r="M4" s="4">
        <f t="shared" si="4"/>
        <v>0</v>
      </c>
      <c r="N4" s="4" t="str">
        <f t="shared" si="0"/>
        <v>48</v>
      </c>
    </row>
    <row r="5" spans="1:14" ht="30.75" customHeight="1">
      <c r="A5" s="16">
        <v>4</v>
      </c>
      <c r="B5" s="12" t="s">
        <v>26</v>
      </c>
      <c r="C5" s="2" t="s">
        <v>67</v>
      </c>
      <c r="D5" s="2">
        <v>10</v>
      </c>
      <c r="E5" s="11">
        <v>42758</v>
      </c>
      <c r="F5" s="1" t="s">
        <v>29</v>
      </c>
      <c r="G5" s="12" t="s">
        <v>21</v>
      </c>
      <c r="H5" s="9">
        <v>2</v>
      </c>
      <c r="I5" s="2" t="s">
        <v>71</v>
      </c>
      <c r="J5" s="4">
        <f t="shared" si="1"/>
        <v>1</v>
      </c>
      <c r="K5" s="4">
        <f t="shared" si="2"/>
        <v>0</v>
      </c>
      <c r="L5" s="4">
        <f t="shared" si="3"/>
        <v>0</v>
      </c>
      <c r="M5" s="4">
        <f t="shared" si="4"/>
        <v>0</v>
      </c>
      <c r="N5" s="4" t="str">
        <f t="shared" si="0"/>
        <v>48</v>
      </c>
    </row>
    <row r="6" spans="1:14" ht="30.75" customHeight="1">
      <c r="A6" s="16">
        <v>5</v>
      </c>
      <c r="B6" s="12" t="s">
        <v>93</v>
      </c>
      <c r="C6" s="2" t="s">
        <v>68</v>
      </c>
      <c r="D6" s="2">
        <v>10</v>
      </c>
      <c r="E6" s="5">
        <v>42758</v>
      </c>
      <c r="F6" s="1" t="s">
        <v>29</v>
      </c>
      <c r="G6" s="2" t="s">
        <v>25</v>
      </c>
      <c r="H6" s="9">
        <v>0</v>
      </c>
      <c r="I6" s="2" t="s">
        <v>71</v>
      </c>
      <c r="J6" s="4">
        <f t="shared" si="1"/>
        <v>1</v>
      </c>
      <c r="K6" s="4">
        <f t="shared" si="2"/>
        <v>0</v>
      </c>
      <c r="L6" s="4">
        <f t="shared" si="3"/>
        <v>0</v>
      </c>
      <c r="M6" s="4">
        <f t="shared" si="4"/>
        <v>0</v>
      </c>
      <c r="N6" s="4" t="str">
        <f t="shared" si="0"/>
        <v>48</v>
      </c>
    </row>
    <row r="7" spans="1:14" ht="30.75" customHeight="1">
      <c r="A7" s="16">
        <v>6</v>
      </c>
      <c r="B7" s="12" t="s">
        <v>94</v>
      </c>
      <c r="C7" s="2" t="s">
        <v>68</v>
      </c>
      <c r="D7" s="2">
        <v>11</v>
      </c>
      <c r="E7" s="5">
        <v>42758</v>
      </c>
      <c r="F7" s="1" t="s">
        <v>29</v>
      </c>
      <c r="G7" s="2" t="s">
        <v>24</v>
      </c>
      <c r="H7" s="9">
        <v>0</v>
      </c>
      <c r="I7" s="2" t="s">
        <v>71</v>
      </c>
      <c r="J7" s="4">
        <f t="shared" si="1"/>
        <v>1</v>
      </c>
      <c r="K7" s="4">
        <f t="shared" si="2"/>
        <v>0</v>
      </c>
      <c r="L7" s="4">
        <f t="shared" si="3"/>
        <v>0</v>
      </c>
      <c r="M7" s="4">
        <f t="shared" si="4"/>
        <v>0</v>
      </c>
      <c r="N7" s="4" t="str">
        <f t="shared" si="0"/>
        <v>48</v>
      </c>
    </row>
    <row r="8" spans="1:14" ht="30.75" customHeight="1">
      <c r="A8" s="16">
        <v>7</v>
      </c>
      <c r="B8" s="12" t="s">
        <v>51</v>
      </c>
      <c r="C8" s="2" t="s">
        <v>65</v>
      </c>
      <c r="D8" s="2">
        <v>9</v>
      </c>
      <c r="E8" s="5">
        <v>42769</v>
      </c>
      <c r="F8" s="3" t="s">
        <v>134</v>
      </c>
      <c r="G8" s="2" t="s">
        <v>33</v>
      </c>
      <c r="H8" s="9">
        <v>93</v>
      </c>
      <c r="I8" s="2" t="s">
        <v>71</v>
      </c>
      <c r="J8" s="4">
        <f t="shared" si="1"/>
        <v>0</v>
      </c>
      <c r="K8" s="4">
        <f t="shared" si="2"/>
        <v>1</v>
      </c>
      <c r="L8" s="4">
        <f t="shared" si="3"/>
        <v>0</v>
      </c>
      <c r="M8" s="4">
        <f t="shared" si="4"/>
        <v>0</v>
      </c>
      <c r="N8" s="4" t="str">
        <f t="shared" si="0"/>
        <v>200</v>
      </c>
    </row>
    <row r="9" spans="1:14" ht="30.75" customHeight="1">
      <c r="A9" s="16">
        <v>8</v>
      </c>
      <c r="B9" s="12" t="s">
        <v>128</v>
      </c>
      <c r="C9" s="2" t="s">
        <v>68</v>
      </c>
      <c r="D9" s="2">
        <v>7</v>
      </c>
      <c r="E9" s="5">
        <v>42770</v>
      </c>
      <c r="F9" s="3" t="s">
        <v>132</v>
      </c>
      <c r="G9" s="2" t="s">
        <v>25</v>
      </c>
      <c r="H9" s="9">
        <v>8</v>
      </c>
      <c r="I9" s="2" t="s">
        <v>71</v>
      </c>
      <c r="J9" s="4">
        <f>IF(H9*100/N9&lt;25,1,0)</f>
        <v>1</v>
      </c>
      <c r="K9" s="4">
        <f>IF(AND(H9*100/N9&gt;=25,H9*100/N9&lt;50),1,0)</f>
        <v>0</v>
      </c>
      <c r="L9" s="4">
        <f>IF(AND(H9*100/N9&gt;=50,H9*100/N9&lt;75),1,0)</f>
        <v>0</v>
      </c>
      <c r="M9" s="4">
        <f>IF(H9*100/N9&gt;=75,1,0)</f>
        <v>0</v>
      </c>
      <c r="N9" s="4" t="str">
        <f t="shared" si="0"/>
        <v>60</v>
      </c>
    </row>
    <row r="10" spans="1:14" ht="30.75" customHeight="1">
      <c r="A10" s="16">
        <v>9</v>
      </c>
      <c r="B10" s="12" t="s">
        <v>129</v>
      </c>
      <c r="C10" s="2" t="s">
        <v>70</v>
      </c>
      <c r="D10" s="2">
        <v>7</v>
      </c>
      <c r="E10" s="5">
        <v>42771</v>
      </c>
      <c r="F10" s="3" t="s">
        <v>132</v>
      </c>
      <c r="G10" s="2" t="s">
        <v>30</v>
      </c>
      <c r="H10" s="9">
        <v>8</v>
      </c>
      <c r="I10" s="2" t="s">
        <v>71</v>
      </c>
      <c r="J10" s="4">
        <f>IF(H10*100/N10&lt;25,1,0)</f>
        <v>1</v>
      </c>
      <c r="K10" s="4">
        <f>IF(AND(H10*100/N10&gt;=25,H10*100/N10&lt;50),1,0)</f>
        <v>0</v>
      </c>
      <c r="L10" s="4">
        <f>IF(AND(H10*100/N10&gt;=50,H10*100/N10&lt;75),1,0)</f>
        <v>0</v>
      </c>
      <c r="M10" s="4">
        <f>IF(H10*100/N10&gt;=75,1,0)</f>
        <v>0</v>
      </c>
      <c r="N10" s="4" t="str">
        <f t="shared" si="0"/>
        <v>60</v>
      </c>
    </row>
    <row r="11" spans="1:14" ht="30.75" customHeight="1">
      <c r="A11" s="16">
        <v>10</v>
      </c>
      <c r="B11" s="12" t="s">
        <v>130</v>
      </c>
      <c r="C11" s="2" t="s">
        <v>68</v>
      </c>
      <c r="D11" s="2">
        <v>8</v>
      </c>
      <c r="E11" s="5">
        <v>42772</v>
      </c>
      <c r="F11" s="3" t="s">
        <v>132</v>
      </c>
      <c r="G11" s="2" t="s">
        <v>24</v>
      </c>
      <c r="H11" s="9">
        <v>14</v>
      </c>
      <c r="I11" s="2" t="s">
        <v>71</v>
      </c>
      <c r="J11" s="4">
        <f>IF(H11*100/N11&lt;25,1,0)</f>
        <v>1</v>
      </c>
      <c r="K11" s="4">
        <f>IF(AND(H11*100/N11&gt;=25,H11*100/N11&lt;50),1,0)</f>
        <v>0</v>
      </c>
      <c r="L11" s="4">
        <f>IF(AND(H11*100/N11&gt;=50,H11*100/N11&lt;75),1,0)</f>
        <v>0</v>
      </c>
      <c r="M11" s="4">
        <f>IF(H11*100/N11&gt;=75,1,0)</f>
        <v>0</v>
      </c>
      <c r="N11" s="4" t="str">
        <f t="shared" si="0"/>
        <v>60</v>
      </c>
    </row>
    <row r="12" spans="1:14" ht="30.75" customHeight="1">
      <c r="A12" s="16">
        <v>11</v>
      </c>
      <c r="B12" s="12" t="s">
        <v>131</v>
      </c>
      <c r="C12" s="2" t="s">
        <v>68</v>
      </c>
      <c r="D12" s="2">
        <v>8</v>
      </c>
      <c r="E12" s="5">
        <v>42773</v>
      </c>
      <c r="F12" s="3" t="s">
        <v>132</v>
      </c>
      <c r="G12" s="2" t="s">
        <v>24</v>
      </c>
      <c r="H12" s="9">
        <v>12</v>
      </c>
      <c r="I12" s="2" t="s">
        <v>71</v>
      </c>
      <c r="J12" s="4">
        <f>IF(H12*100/N12&lt;25,1,0)</f>
        <v>1</v>
      </c>
      <c r="K12" s="4">
        <f>IF(AND(H12*100/N12&gt;=25,H12*100/N12&lt;50),1,0)</f>
        <v>0</v>
      </c>
      <c r="L12" s="4">
        <f>IF(AND(H12*100/N12&gt;=50,H12*100/N12&lt;75),1,0)</f>
        <v>0</v>
      </c>
      <c r="M12" s="4">
        <f>IF(H12*100/N12&gt;=75,1,0)</f>
        <v>0</v>
      </c>
      <c r="N12" s="4" t="str">
        <f t="shared" si="0"/>
        <v>60</v>
      </c>
    </row>
    <row r="13" spans="1:14" ht="30.75" customHeight="1">
      <c r="A13" s="16">
        <v>12</v>
      </c>
      <c r="B13" s="12" t="s">
        <v>95</v>
      </c>
      <c r="C13" s="2" t="s">
        <v>65</v>
      </c>
      <c r="D13" s="2">
        <v>9</v>
      </c>
      <c r="E13" s="5" t="s">
        <v>113</v>
      </c>
      <c r="F13" s="3" t="s">
        <v>109</v>
      </c>
      <c r="G13" s="2" t="s">
        <v>47</v>
      </c>
      <c r="H13" s="9">
        <v>12</v>
      </c>
      <c r="I13" s="2" t="s">
        <v>71</v>
      </c>
      <c r="J13" s="4">
        <f t="shared" si="1"/>
        <v>1</v>
      </c>
      <c r="K13" s="4">
        <f t="shared" si="2"/>
        <v>0</v>
      </c>
      <c r="L13" s="4">
        <f t="shared" si="3"/>
        <v>0</v>
      </c>
      <c r="M13" s="4">
        <f t="shared" si="4"/>
        <v>0</v>
      </c>
      <c r="N13" s="4" t="str">
        <f t="shared" si="0"/>
        <v>100</v>
      </c>
    </row>
    <row r="14" spans="1:14" ht="30.75" customHeight="1">
      <c r="A14" s="16">
        <v>13</v>
      </c>
      <c r="B14" s="12" t="s">
        <v>61</v>
      </c>
      <c r="C14" s="2" t="s">
        <v>65</v>
      </c>
      <c r="D14" s="2">
        <v>10</v>
      </c>
      <c r="E14" s="5" t="s">
        <v>113</v>
      </c>
      <c r="F14" s="3" t="s">
        <v>109</v>
      </c>
      <c r="G14" s="2" t="s">
        <v>96</v>
      </c>
      <c r="H14" s="9">
        <v>12</v>
      </c>
      <c r="I14" s="2" t="s">
        <v>71</v>
      </c>
      <c r="J14" s="4">
        <f t="shared" si="1"/>
        <v>1</v>
      </c>
      <c r="K14" s="4">
        <f t="shared" si="2"/>
        <v>0</v>
      </c>
      <c r="L14" s="4">
        <f t="shared" si="3"/>
        <v>0</v>
      </c>
      <c r="M14" s="4">
        <f t="shared" si="4"/>
        <v>0</v>
      </c>
      <c r="N14" s="4" t="str">
        <f t="shared" si="0"/>
        <v>100</v>
      </c>
    </row>
    <row r="15" spans="1:14" ht="30.75" customHeight="1">
      <c r="A15" s="16">
        <v>14</v>
      </c>
      <c r="B15" s="12" t="s">
        <v>45</v>
      </c>
      <c r="C15" s="2" t="s">
        <v>69</v>
      </c>
      <c r="D15" s="2">
        <v>9</v>
      </c>
      <c r="E15" s="5" t="s">
        <v>114</v>
      </c>
      <c r="F15" s="2" t="s">
        <v>136</v>
      </c>
      <c r="G15" s="2" t="s">
        <v>18</v>
      </c>
      <c r="H15" s="9">
        <v>107.3</v>
      </c>
      <c r="I15" s="2" t="s">
        <v>125</v>
      </c>
      <c r="J15" s="4">
        <f t="shared" si="1"/>
        <v>0</v>
      </c>
      <c r="K15" s="4">
        <f t="shared" si="2"/>
        <v>0</v>
      </c>
      <c r="L15" s="4">
        <f t="shared" si="3"/>
        <v>1</v>
      </c>
      <c r="M15" s="4">
        <f t="shared" si="4"/>
        <v>0</v>
      </c>
      <c r="N15" s="4" t="str">
        <f t="shared" si="0"/>
        <v>167</v>
      </c>
    </row>
    <row r="16" spans="1:14" ht="30.75" customHeight="1">
      <c r="A16" s="16">
        <v>15</v>
      </c>
      <c r="B16" s="4" t="s">
        <v>85</v>
      </c>
      <c r="C16" s="2" t="s">
        <v>68</v>
      </c>
      <c r="D16" s="2">
        <v>10</v>
      </c>
      <c r="E16" s="5" t="s">
        <v>114</v>
      </c>
      <c r="F16" s="2" t="s">
        <v>135</v>
      </c>
      <c r="G16" s="6" t="s">
        <v>41</v>
      </c>
      <c r="H16" s="9">
        <v>69</v>
      </c>
      <c r="I16" s="2" t="s">
        <v>71</v>
      </c>
      <c r="J16" s="4">
        <f t="shared" si="1"/>
        <v>0</v>
      </c>
      <c r="K16" s="4">
        <f t="shared" si="2"/>
        <v>1</v>
      </c>
      <c r="L16" s="4">
        <f t="shared" si="3"/>
        <v>0</v>
      </c>
      <c r="M16" s="4">
        <f t="shared" si="4"/>
        <v>0</v>
      </c>
      <c r="N16" s="4" t="str">
        <f t="shared" si="0"/>
        <v>213</v>
      </c>
    </row>
    <row r="17" spans="1:14" ht="30.75" customHeight="1">
      <c r="A17" s="16">
        <v>16</v>
      </c>
      <c r="B17" s="12" t="s">
        <v>83</v>
      </c>
      <c r="C17" s="2" t="s">
        <v>69</v>
      </c>
      <c r="D17" s="2">
        <v>10</v>
      </c>
      <c r="E17" s="5" t="s">
        <v>114</v>
      </c>
      <c r="F17" s="2" t="s">
        <v>135</v>
      </c>
      <c r="G17" s="8" t="s">
        <v>18</v>
      </c>
      <c r="H17" s="4">
        <v>77</v>
      </c>
      <c r="I17" s="2" t="s">
        <v>71</v>
      </c>
      <c r="J17" s="4">
        <f t="shared" si="1"/>
        <v>0</v>
      </c>
      <c r="K17" s="4">
        <f t="shared" si="2"/>
        <v>1</v>
      </c>
      <c r="L17" s="4">
        <f t="shared" si="3"/>
        <v>0</v>
      </c>
      <c r="M17" s="4">
        <f t="shared" si="4"/>
        <v>0</v>
      </c>
      <c r="N17" s="4" t="str">
        <f t="shared" si="0"/>
        <v>213</v>
      </c>
    </row>
    <row r="18" spans="1:14" ht="30.75" customHeight="1">
      <c r="A18" s="16">
        <v>17</v>
      </c>
      <c r="B18" s="12" t="s">
        <v>62</v>
      </c>
      <c r="C18" s="1" t="s">
        <v>65</v>
      </c>
      <c r="D18" s="2">
        <v>11</v>
      </c>
      <c r="E18" s="5" t="s">
        <v>114</v>
      </c>
      <c r="F18" s="2" t="s">
        <v>135</v>
      </c>
      <c r="G18" s="2" t="s">
        <v>19</v>
      </c>
      <c r="H18" s="9">
        <v>83.5</v>
      </c>
      <c r="I18" s="2" t="s">
        <v>71</v>
      </c>
      <c r="J18" s="4">
        <f t="shared" si="1"/>
        <v>0</v>
      </c>
      <c r="K18" s="4">
        <f t="shared" si="2"/>
        <v>1</v>
      </c>
      <c r="L18" s="4">
        <f t="shared" si="3"/>
        <v>0</v>
      </c>
      <c r="M18" s="4">
        <f t="shared" si="4"/>
        <v>0</v>
      </c>
      <c r="N18" s="4" t="str">
        <f t="shared" si="0"/>
        <v>213</v>
      </c>
    </row>
    <row r="19" spans="1:14" ht="30.75" customHeight="1">
      <c r="A19" s="16">
        <v>18</v>
      </c>
      <c r="B19" s="12" t="s">
        <v>86</v>
      </c>
      <c r="C19" s="2" t="s">
        <v>64</v>
      </c>
      <c r="D19" s="2">
        <v>9</v>
      </c>
      <c r="E19" s="5" t="s">
        <v>114</v>
      </c>
      <c r="F19" s="1" t="s">
        <v>137</v>
      </c>
      <c r="G19" s="2" t="s">
        <v>15</v>
      </c>
      <c r="H19" s="9">
        <v>82.5</v>
      </c>
      <c r="I19" s="2" t="s">
        <v>71</v>
      </c>
      <c r="J19" s="4">
        <f t="shared" si="1"/>
        <v>0</v>
      </c>
      <c r="K19" s="4">
        <f t="shared" si="2"/>
        <v>1</v>
      </c>
      <c r="L19" s="4">
        <f t="shared" si="3"/>
        <v>0</v>
      </c>
      <c r="M19" s="4">
        <f t="shared" si="4"/>
        <v>0</v>
      </c>
      <c r="N19" s="4" t="str">
        <f t="shared" si="0"/>
        <v>200</v>
      </c>
    </row>
    <row r="20" spans="1:14" ht="30.75" customHeight="1">
      <c r="A20" s="16">
        <v>19</v>
      </c>
      <c r="B20" s="12" t="s">
        <v>42</v>
      </c>
      <c r="C20" s="2" t="s">
        <v>68</v>
      </c>
      <c r="D20" s="2">
        <v>9</v>
      </c>
      <c r="E20" s="5" t="s">
        <v>115</v>
      </c>
      <c r="F20" s="1" t="s">
        <v>137</v>
      </c>
      <c r="G20" s="2" t="s">
        <v>55</v>
      </c>
      <c r="H20" s="9">
        <v>71.5</v>
      </c>
      <c r="I20" s="2" t="s">
        <v>71</v>
      </c>
      <c r="J20" s="4">
        <f t="shared" si="1"/>
        <v>0</v>
      </c>
      <c r="K20" s="4">
        <f t="shared" si="2"/>
        <v>1</v>
      </c>
      <c r="L20" s="4">
        <f t="shared" si="3"/>
        <v>0</v>
      </c>
      <c r="M20" s="4">
        <f t="shared" si="4"/>
        <v>0</v>
      </c>
      <c r="N20" s="4" t="str">
        <f t="shared" si="0"/>
        <v>200</v>
      </c>
    </row>
    <row r="21" spans="1:14" ht="30.75" customHeight="1">
      <c r="A21" s="16">
        <v>20</v>
      </c>
      <c r="B21" s="12" t="s">
        <v>48</v>
      </c>
      <c r="C21" s="2" t="s">
        <v>67</v>
      </c>
      <c r="D21" s="2">
        <v>11</v>
      </c>
      <c r="E21" s="5" t="s">
        <v>115</v>
      </c>
      <c r="F21" s="1" t="s">
        <v>137</v>
      </c>
      <c r="G21" s="2" t="s">
        <v>14</v>
      </c>
      <c r="H21" s="9">
        <v>125.5</v>
      </c>
      <c r="I21" s="2" t="s">
        <v>71</v>
      </c>
      <c r="J21" s="4">
        <f t="shared" si="1"/>
        <v>0</v>
      </c>
      <c r="K21" s="4">
        <f t="shared" si="2"/>
        <v>0</v>
      </c>
      <c r="L21" s="4">
        <f t="shared" si="3"/>
        <v>1</v>
      </c>
      <c r="M21" s="4">
        <f t="shared" si="4"/>
        <v>0</v>
      </c>
      <c r="N21" s="4" t="str">
        <f t="shared" si="0"/>
        <v>200</v>
      </c>
    </row>
    <row r="22" spans="1:14" ht="30.75" customHeight="1">
      <c r="A22" s="16">
        <v>21</v>
      </c>
      <c r="B22" s="12" t="s">
        <v>73</v>
      </c>
      <c r="C22" s="2" t="s">
        <v>64</v>
      </c>
      <c r="D22" s="2">
        <v>9</v>
      </c>
      <c r="E22" s="5" t="s">
        <v>116</v>
      </c>
      <c r="F22" s="1" t="s">
        <v>138</v>
      </c>
      <c r="G22" s="2" t="s">
        <v>23</v>
      </c>
      <c r="H22" s="9">
        <v>212</v>
      </c>
      <c r="I22" s="2" t="s">
        <v>71</v>
      </c>
      <c r="J22" s="4">
        <f t="shared" si="1"/>
        <v>0</v>
      </c>
      <c r="K22" s="4">
        <f t="shared" si="2"/>
        <v>0</v>
      </c>
      <c r="L22" s="4">
        <f t="shared" si="3"/>
        <v>1</v>
      </c>
      <c r="M22" s="4">
        <f t="shared" si="4"/>
        <v>0</v>
      </c>
      <c r="N22" s="4" t="str">
        <f t="shared" si="0"/>
        <v>300</v>
      </c>
    </row>
    <row r="23" spans="1:14" ht="30.75" customHeight="1">
      <c r="A23" s="16">
        <v>22</v>
      </c>
      <c r="B23" s="12" t="s">
        <v>74</v>
      </c>
      <c r="C23" s="2" t="s">
        <v>64</v>
      </c>
      <c r="D23" s="2">
        <v>9</v>
      </c>
      <c r="E23" s="5" t="s">
        <v>116</v>
      </c>
      <c r="F23" s="1" t="s">
        <v>138</v>
      </c>
      <c r="G23" s="2" t="s">
        <v>23</v>
      </c>
      <c r="H23" s="9">
        <v>227</v>
      </c>
      <c r="I23" s="2" t="s">
        <v>125</v>
      </c>
      <c r="J23" s="4">
        <f t="shared" si="1"/>
        <v>0</v>
      </c>
      <c r="K23" s="4">
        <f t="shared" si="2"/>
        <v>0</v>
      </c>
      <c r="L23" s="4">
        <f t="shared" si="3"/>
        <v>0</v>
      </c>
      <c r="M23" s="4">
        <f t="shared" si="4"/>
        <v>1</v>
      </c>
      <c r="N23" s="4" t="str">
        <f t="shared" si="0"/>
        <v>300</v>
      </c>
    </row>
    <row r="24" spans="1:14" ht="30.75" customHeight="1">
      <c r="A24" s="16">
        <v>23</v>
      </c>
      <c r="B24" s="12" t="s">
        <v>75</v>
      </c>
      <c r="C24" s="2" t="s">
        <v>64</v>
      </c>
      <c r="D24" s="2">
        <v>9</v>
      </c>
      <c r="E24" s="5" t="s">
        <v>116</v>
      </c>
      <c r="F24" s="1" t="s">
        <v>138</v>
      </c>
      <c r="G24" s="2" t="s">
        <v>23</v>
      </c>
      <c r="H24" s="9">
        <v>202</v>
      </c>
      <c r="I24" s="2" t="s">
        <v>71</v>
      </c>
      <c r="J24" s="4">
        <f t="shared" si="1"/>
        <v>0</v>
      </c>
      <c r="K24" s="4">
        <f t="shared" si="2"/>
        <v>0</v>
      </c>
      <c r="L24" s="4">
        <f t="shared" si="3"/>
        <v>1</v>
      </c>
      <c r="M24" s="4">
        <f t="shared" si="4"/>
        <v>0</v>
      </c>
      <c r="N24" s="4" t="str">
        <f t="shared" si="0"/>
        <v>300</v>
      </c>
    </row>
    <row r="25" spans="1:14" ht="30.75" customHeight="1">
      <c r="A25" s="16">
        <v>24</v>
      </c>
      <c r="B25" s="12" t="s">
        <v>76</v>
      </c>
      <c r="C25" s="2" t="s">
        <v>65</v>
      </c>
      <c r="D25" s="2">
        <v>10</v>
      </c>
      <c r="E25" s="5" t="s">
        <v>116</v>
      </c>
      <c r="F25" s="1" t="s">
        <v>138</v>
      </c>
      <c r="G25" s="10" t="s">
        <v>78</v>
      </c>
      <c r="H25" s="9">
        <v>184</v>
      </c>
      <c r="I25" s="2" t="s">
        <v>71</v>
      </c>
      <c r="J25" s="4">
        <f t="shared" si="1"/>
        <v>0</v>
      </c>
      <c r="K25" s="4">
        <f t="shared" si="2"/>
        <v>0</v>
      </c>
      <c r="L25" s="4">
        <f t="shared" si="3"/>
        <v>1</v>
      </c>
      <c r="M25" s="4">
        <f t="shared" si="4"/>
        <v>0</v>
      </c>
      <c r="N25" s="4" t="str">
        <f t="shared" si="0"/>
        <v>300</v>
      </c>
    </row>
    <row r="26" spans="1:14" ht="30.75" customHeight="1">
      <c r="A26" s="16">
        <v>25</v>
      </c>
      <c r="B26" s="13" t="s">
        <v>40</v>
      </c>
      <c r="C26" s="2" t="s">
        <v>64</v>
      </c>
      <c r="D26" s="2">
        <v>10</v>
      </c>
      <c r="E26" s="5" t="s">
        <v>116</v>
      </c>
      <c r="F26" s="1" t="s">
        <v>138</v>
      </c>
      <c r="G26" s="2" t="s">
        <v>23</v>
      </c>
      <c r="H26" s="9">
        <v>219</v>
      </c>
      <c r="I26" s="2" t="s">
        <v>125</v>
      </c>
      <c r="J26" s="4">
        <f t="shared" si="1"/>
        <v>0</v>
      </c>
      <c r="K26" s="4">
        <f t="shared" si="2"/>
        <v>0</v>
      </c>
      <c r="L26" s="4">
        <f t="shared" si="3"/>
        <v>1</v>
      </c>
      <c r="M26" s="4">
        <f t="shared" si="4"/>
        <v>0</v>
      </c>
      <c r="N26" s="4" t="str">
        <f t="shared" si="0"/>
        <v>300</v>
      </c>
    </row>
    <row r="27" spans="1:14" ht="30.75" customHeight="1">
      <c r="A27" s="16">
        <v>26</v>
      </c>
      <c r="B27" s="12" t="s">
        <v>28</v>
      </c>
      <c r="C27" s="2" t="s">
        <v>69</v>
      </c>
      <c r="D27" s="2">
        <v>10</v>
      </c>
      <c r="E27" s="5" t="s">
        <v>116</v>
      </c>
      <c r="F27" s="1" t="s">
        <v>138</v>
      </c>
      <c r="G27" s="2" t="s">
        <v>49</v>
      </c>
      <c r="H27" s="9">
        <v>183</v>
      </c>
      <c r="I27" s="2" t="s">
        <v>71</v>
      </c>
      <c r="J27" s="4">
        <f t="shared" si="1"/>
        <v>0</v>
      </c>
      <c r="K27" s="4">
        <f t="shared" si="2"/>
        <v>0</v>
      </c>
      <c r="L27" s="4">
        <f t="shared" si="3"/>
        <v>1</v>
      </c>
      <c r="M27" s="4">
        <f t="shared" si="4"/>
        <v>0</v>
      </c>
      <c r="N27" s="4" t="str">
        <f t="shared" si="0"/>
        <v>300</v>
      </c>
    </row>
    <row r="28" spans="1:14" ht="30.75" customHeight="1">
      <c r="A28" s="16">
        <v>27</v>
      </c>
      <c r="B28" s="12" t="s">
        <v>27</v>
      </c>
      <c r="C28" s="2" t="s">
        <v>63</v>
      </c>
      <c r="D28" s="2">
        <v>11</v>
      </c>
      <c r="E28" s="5" t="s">
        <v>116</v>
      </c>
      <c r="F28" s="1" t="s">
        <v>138</v>
      </c>
      <c r="G28" s="2" t="s">
        <v>79</v>
      </c>
      <c r="H28" s="9">
        <v>187</v>
      </c>
      <c r="I28" s="2" t="s">
        <v>71</v>
      </c>
      <c r="J28" s="4">
        <f t="shared" si="1"/>
        <v>0</v>
      </c>
      <c r="K28" s="4">
        <f t="shared" si="2"/>
        <v>0</v>
      </c>
      <c r="L28" s="4">
        <f t="shared" si="3"/>
        <v>1</v>
      </c>
      <c r="M28" s="4">
        <f t="shared" si="4"/>
        <v>0</v>
      </c>
      <c r="N28" s="4" t="str">
        <f t="shared" si="0"/>
        <v>300</v>
      </c>
    </row>
    <row r="29" spans="1:14" ht="30.75" customHeight="1">
      <c r="A29" s="16">
        <v>28</v>
      </c>
      <c r="B29" s="12" t="s">
        <v>77</v>
      </c>
      <c r="C29" s="2" t="s">
        <v>64</v>
      </c>
      <c r="D29" s="2">
        <v>11</v>
      </c>
      <c r="E29" s="5" t="s">
        <v>116</v>
      </c>
      <c r="F29" s="1" t="s">
        <v>138</v>
      </c>
      <c r="G29" s="2" t="s">
        <v>23</v>
      </c>
      <c r="H29" s="9">
        <v>159</v>
      </c>
      <c r="I29" s="2" t="s">
        <v>71</v>
      </c>
      <c r="J29" s="4">
        <f t="shared" si="1"/>
        <v>0</v>
      </c>
      <c r="K29" s="4">
        <f t="shared" si="2"/>
        <v>0</v>
      </c>
      <c r="L29" s="4">
        <f t="shared" si="3"/>
        <v>1</v>
      </c>
      <c r="M29" s="4">
        <f t="shared" si="4"/>
        <v>0</v>
      </c>
      <c r="N29" s="4" t="str">
        <f t="shared" si="0"/>
        <v>300</v>
      </c>
    </row>
    <row r="30" spans="1:14" ht="30.75" customHeight="1">
      <c r="A30" s="16">
        <v>29</v>
      </c>
      <c r="B30" s="12" t="s">
        <v>50</v>
      </c>
      <c r="C30" s="2" t="s">
        <v>64</v>
      </c>
      <c r="D30" s="2">
        <v>9</v>
      </c>
      <c r="E30" s="5" t="s">
        <v>117</v>
      </c>
      <c r="F30" s="1" t="s">
        <v>58</v>
      </c>
      <c r="G30" s="2" t="s">
        <v>15</v>
      </c>
      <c r="H30" s="9">
        <v>106</v>
      </c>
      <c r="I30" s="2" t="s">
        <v>71</v>
      </c>
      <c r="J30" s="4">
        <f t="shared" si="1"/>
        <v>0</v>
      </c>
      <c r="K30" s="4">
        <f t="shared" si="2"/>
        <v>0</v>
      </c>
      <c r="L30" s="4">
        <f t="shared" si="3"/>
        <v>0</v>
      </c>
      <c r="M30" s="4">
        <f t="shared" si="4"/>
        <v>1</v>
      </c>
      <c r="N30" s="4" t="str">
        <f t="shared" si="0"/>
        <v>100</v>
      </c>
    </row>
    <row r="31" spans="1:14" ht="30.75" customHeight="1">
      <c r="A31" s="16">
        <v>30</v>
      </c>
      <c r="B31" s="12" t="s">
        <v>127</v>
      </c>
      <c r="C31" s="2" t="s">
        <v>65</v>
      </c>
      <c r="D31" s="2">
        <v>10</v>
      </c>
      <c r="E31" s="5" t="s">
        <v>117</v>
      </c>
      <c r="F31" s="1" t="s">
        <v>58</v>
      </c>
      <c r="G31" s="2" t="s">
        <v>99</v>
      </c>
      <c r="H31" s="9">
        <v>99</v>
      </c>
      <c r="I31" s="2" t="s">
        <v>71</v>
      </c>
      <c r="J31" s="4">
        <f t="shared" si="1"/>
        <v>0</v>
      </c>
      <c r="K31" s="4">
        <f t="shared" si="2"/>
        <v>0</v>
      </c>
      <c r="L31" s="4">
        <f t="shared" si="3"/>
        <v>0</v>
      </c>
      <c r="M31" s="4">
        <f t="shared" si="4"/>
        <v>1</v>
      </c>
      <c r="N31" s="4" t="str">
        <f t="shared" si="0"/>
        <v>100</v>
      </c>
    </row>
    <row r="32" spans="1:14" ht="30.75" customHeight="1">
      <c r="A32" s="16">
        <v>31</v>
      </c>
      <c r="B32" s="4" t="s">
        <v>86</v>
      </c>
      <c r="C32" s="2" t="s">
        <v>64</v>
      </c>
      <c r="D32" s="2">
        <v>9</v>
      </c>
      <c r="E32" s="5" t="s">
        <v>118</v>
      </c>
      <c r="F32" s="2" t="s">
        <v>139</v>
      </c>
      <c r="G32" s="6" t="s">
        <v>20</v>
      </c>
      <c r="H32" s="9">
        <v>64</v>
      </c>
      <c r="I32" s="2" t="s">
        <v>71</v>
      </c>
      <c r="J32" s="4">
        <f t="shared" si="1"/>
        <v>0</v>
      </c>
      <c r="K32" s="4">
        <f t="shared" si="2"/>
        <v>1</v>
      </c>
      <c r="L32" s="4">
        <f t="shared" si="3"/>
        <v>0</v>
      </c>
      <c r="M32" s="4">
        <f t="shared" si="4"/>
        <v>0</v>
      </c>
      <c r="N32" s="4" t="str">
        <f t="shared" si="0"/>
        <v>130</v>
      </c>
    </row>
    <row r="33" spans="1:14" ht="30.75" customHeight="1">
      <c r="A33" s="16">
        <v>32</v>
      </c>
      <c r="B33" s="12" t="s">
        <v>87</v>
      </c>
      <c r="C33" s="2" t="s">
        <v>111</v>
      </c>
      <c r="D33" s="2">
        <v>9</v>
      </c>
      <c r="E33" s="5" t="s">
        <v>118</v>
      </c>
      <c r="F33" s="2" t="s">
        <v>139</v>
      </c>
      <c r="G33" s="8" t="s">
        <v>88</v>
      </c>
      <c r="H33" s="4"/>
      <c r="I33" s="7" t="s">
        <v>126</v>
      </c>
      <c r="J33" s="4">
        <f t="shared" si="1"/>
        <v>1</v>
      </c>
      <c r="K33" s="4">
        <f t="shared" si="2"/>
        <v>0</v>
      </c>
      <c r="L33" s="4">
        <f t="shared" si="3"/>
        <v>0</v>
      </c>
      <c r="M33" s="4">
        <f t="shared" si="4"/>
        <v>0</v>
      </c>
      <c r="N33" s="4" t="str">
        <f t="shared" si="0"/>
        <v>130</v>
      </c>
    </row>
    <row r="34" spans="1:14" ht="30.75" customHeight="1">
      <c r="A34" s="16">
        <v>33</v>
      </c>
      <c r="B34" s="12" t="s">
        <v>81</v>
      </c>
      <c r="C34" s="2" t="s">
        <v>68</v>
      </c>
      <c r="D34" s="2">
        <v>9</v>
      </c>
      <c r="E34" s="5" t="s">
        <v>119</v>
      </c>
      <c r="F34" s="1" t="s">
        <v>59</v>
      </c>
      <c r="G34" s="8" t="s">
        <v>44</v>
      </c>
      <c r="H34" s="4">
        <v>6</v>
      </c>
      <c r="I34" s="2" t="s">
        <v>71</v>
      </c>
      <c r="J34" s="4">
        <f t="shared" si="1"/>
        <v>1</v>
      </c>
      <c r="K34" s="4">
        <f t="shared" si="2"/>
        <v>0</v>
      </c>
      <c r="L34" s="4">
        <f t="shared" si="3"/>
        <v>0</v>
      </c>
      <c r="M34" s="4">
        <f t="shared" si="4"/>
        <v>0</v>
      </c>
      <c r="N34" s="4" t="str">
        <f t="shared" si="0"/>
        <v>130</v>
      </c>
    </row>
    <row r="35" spans="1:14" ht="30.75" customHeight="1">
      <c r="A35" s="16">
        <v>34</v>
      </c>
      <c r="B35" s="12" t="s">
        <v>100</v>
      </c>
      <c r="C35" s="2" t="s">
        <v>68</v>
      </c>
      <c r="D35" s="2">
        <v>9</v>
      </c>
      <c r="E35" s="5" t="s">
        <v>119</v>
      </c>
      <c r="F35" s="1" t="s">
        <v>59</v>
      </c>
      <c r="G35" s="8" t="s">
        <v>44</v>
      </c>
      <c r="H35" s="4">
        <v>33.5</v>
      </c>
      <c r="I35" s="2" t="s">
        <v>71</v>
      </c>
      <c r="J35" s="4">
        <f t="shared" si="1"/>
        <v>0</v>
      </c>
      <c r="K35" s="4">
        <f t="shared" si="2"/>
        <v>1</v>
      </c>
      <c r="L35" s="4">
        <f t="shared" si="3"/>
        <v>0</v>
      </c>
      <c r="M35" s="4">
        <f t="shared" si="4"/>
        <v>0</v>
      </c>
      <c r="N35" s="4" t="str">
        <f t="shared" si="0"/>
        <v>130</v>
      </c>
    </row>
    <row r="36" spans="1:14" ht="31.5">
      <c r="A36" s="16">
        <v>35</v>
      </c>
      <c r="B36" s="12" t="s">
        <v>103</v>
      </c>
      <c r="C36" s="2" t="s">
        <v>68</v>
      </c>
      <c r="D36" s="2">
        <v>10</v>
      </c>
      <c r="E36" s="5" t="s">
        <v>119</v>
      </c>
      <c r="F36" s="1" t="s">
        <v>59</v>
      </c>
      <c r="G36" s="8" t="s">
        <v>56</v>
      </c>
      <c r="H36" s="4">
        <v>11</v>
      </c>
      <c r="I36" s="2" t="s">
        <v>71</v>
      </c>
      <c r="J36" s="4">
        <f t="shared" si="1"/>
        <v>1</v>
      </c>
      <c r="K36" s="4">
        <f t="shared" si="2"/>
        <v>0</v>
      </c>
      <c r="L36" s="4">
        <f t="shared" si="3"/>
        <v>0</v>
      </c>
      <c r="M36" s="4">
        <f t="shared" si="4"/>
        <v>0</v>
      </c>
      <c r="N36" s="4" t="str">
        <f t="shared" si="0"/>
        <v>130</v>
      </c>
    </row>
    <row r="37" spans="1:14" ht="31.5">
      <c r="A37" s="16">
        <v>36</v>
      </c>
      <c r="B37" s="12" t="s">
        <v>85</v>
      </c>
      <c r="C37" s="2" t="s">
        <v>68</v>
      </c>
      <c r="D37" s="2">
        <v>10</v>
      </c>
      <c r="E37" s="5" t="s">
        <v>119</v>
      </c>
      <c r="F37" s="1" t="s">
        <v>59</v>
      </c>
      <c r="G37" s="8" t="s">
        <v>56</v>
      </c>
      <c r="H37" s="4">
        <v>13.5</v>
      </c>
      <c r="I37" s="2" t="s">
        <v>71</v>
      </c>
      <c r="J37" s="4">
        <f t="shared" si="1"/>
        <v>1</v>
      </c>
      <c r="K37" s="4">
        <f t="shared" si="2"/>
        <v>0</v>
      </c>
      <c r="L37" s="4">
        <f t="shared" si="3"/>
        <v>0</v>
      </c>
      <c r="M37" s="4">
        <f t="shared" si="4"/>
        <v>0</v>
      </c>
      <c r="N37" s="4" t="str">
        <f t="shared" si="0"/>
        <v>130</v>
      </c>
    </row>
    <row r="38" spans="1:14" ht="31.5">
      <c r="A38" s="16">
        <v>37</v>
      </c>
      <c r="B38" s="26" t="s">
        <v>84</v>
      </c>
      <c r="C38" s="2" t="s">
        <v>69</v>
      </c>
      <c r="D38" s="2">
        <v>10</v>
      </c>
      <c r="E38" s="5" t="s">
        <v>120</v>
      </c>
      <c r="F38" s="1" t="s">
        <v>35</v>
      </c>
      <c r="G38" s="8" t="s">
        <v>38</v>
      </c>
      <c r="H38" s="4"/>
      <c r="I38" s="7" t="s">
        <v>126</v>
      </c>
      <c r="J38" s="4">
        <f t="shared" si="1"/>
        <v>1</v>
      </c>
      <c r="K38" s="4">
        <f t="shared" si="2"/>
        <v>0</v>
      </c>
      <c r="L38" s="4">
        <f t="shared" si="3"/>
        <v>0</v>
      </c>
      <c r="M38" s="4">
        <f t="shared" si="4"/>
        <v>0</v>
      </c>
      <c r="N38" s="4" t="str">
        <f t="shared" si="0"/>
        <v>100</v>
      </c>
    </row>
    <row r="39" spans="1:14" ht="31.5">
      <c r="A39" s="16">
        <v>38</v>
      </c>
      <c r="B39" s="26" t="s">
        <v>40</v>
      </c>
      <c r="C39" s="2" t="s">
        <v>64</v>
      </c>
      <c r="D39" s="2">
        <v>10</v>
      </c>
      <c r="E39" s="5" t="s">
        <v>120</v>
      </c>
      <c r="F39" s="1" t="s">
        <v>35</v>
      </c>
      <c r="G39" s="8" t="s">
        <v>36</v>
      </c>
      <c r="H39" s="4">
        <v>80.63</v>
      </c>
      <c r="I39" s="2" t="s">
        <v>125</v>
      </c>
      <c r="J39" s="4">
        <f t="shared" si="1"/>
        <v>0</v>
      </c>
      <c r="K39" s="4">
        <f t="shared" si="2"/>
        <v>0</v>
      </c>
      <c r="L39" s="4">
        <f t="shared" si="3"/>
        <v>0</v>
      </c>
      <c r="M39" s="4">
        <f t="shared" si="4"/>
        <v>1</v>
      </c>
      <c r="N39" s="4" t="str">
        <f t="shared" si="0"/>
        <v>100</v>
      </c>
    </row>
    <row r="40" spans="1:14" ht="31.5">
      <c r="A40" s="16">
        <v>39</v>
      </c>
      <c r="B40" s="26" t="s">
        <v>105</v>
      </c>
      <c r="C40" s="2" t="s">
        <v>68</v>
      </c>
      <c r="D40" s="2">
        <v>11</v>
      </c>
      <c r="E40" s="5" t="s">
        <v>120</v>
      </c>
      <c r="F40" s="1" t="s">
        <v>35</v>
      </c>
      <c r="G40" s="8" t="s">
        <v>37</v>
      </c>
      <c r="H40" s="4">
        <v>76.25</v>
      </c>
      <c r="I40" s="2" t="s">
        <v>71</v>
      </c>
      <c r="J40" s="4">
        <f t="shared" si="1"/>
        <v>0</v>
      </c>
      <c r="K40" s="4">
        <f t="shared" si="2"/>
        <v>0</v>
      </c>
      <c r="L40" s="4">
        <f t="shared" si="3"/>
        <v>0</v>
      </c>
      <c r="M40" s="4">
        <f t="shared" si="4"/>
        <v>1</v>
      </c>
      <c r="N40" s="4" t="str">
        <f t="shared" si="0"/>
        <v>100</v>
      </c>
    </row>
    <row r="41" spans="1:14" ht="31.5">
      <c r="A41" s="16">
        <v>40</v>
      </c>
      <c r="B41" s="26" t="s">
        <v>104</v>
      </c>
      <c r="C41" s="2" t="s">
        <v>68</v>
      </c>
      <c r="D41" s="2">
        <v>11</v>
      </c>
      <c r="E41" s="5" t="s">
        <v>120</v>
      </c>
      <c r="F41" s="1" t="s">
        <v>35</v>
      </c>
      <c r="G41" s="8" t="s">
        <v>37</v>
      </c>
      <c r="H41" s="4">
        <v>75.29</v>
      </c>
      <c r="I41" s="2" t="s">
        <v>71</v>
      </c>
      <c r="J41" s="4">
        <f t="shared" si="1"/>
        <v>0</v>
      </c>
      <c r="K41" s="4">
        <f t="shared" si="2"/>
        <v>0</v>
      </c>
      <c r="L41" s="4">
        <f t="shared" si="3"/>
        <v>0</v>
      </c>
      <c r="M41" s="4">
        <f t="shared" si="4"/>
        <v>1</v>
      </c>
      <c r="N41" s="4" t="str">
        <f t="shared" si="0"/>
        <v>100</v>
      </c>
    </row>
    <row r="42" spans="1:14" ht="31.5">
      <c r="A42" s="16">
        <v>41</v>
      </c>
      <c r="B42" s="26" t="s">
        <v>106</v>
      </c>
      <c r="C42" s="2" t="s">
        <v>80</v>
      </c>
      <c r="D42" s="2">
        <v>11</v>
      </c>
      <c r="E42" s="5" t="s">
        <v>120</v>
      </c>
      <c r="F42" s="1" t="s">
        <v>35</v>
      </c>
      <c r="G42" s="8" t="s">
        <v>39</v>
      </c>
      <c r="H42" s="4">
        <v>73.21</v>
      </c>
      <c r="I42" s="2" t="s">
        <v>71</v>
      </c>
      <c r="J42" s="4">
        <f t="shared" si="1"/>
        <v>0</v>
      </c>
      <c r="K42" s="4">
        <f t="shared" si="2"/>
        <v>0</v>
      </c>
      <c r="L42" s="4">
        <f t="shared" si="3"/>
        <v>1</v>
      </c>
      <c r="M42" s="4">
        <f t="shared" si="4"/>
        <v>0</v>
      </c>
      <c r="N42" s="4" t="str">
        <f t="shared" si="0"/>
        <v>100</v>
      </c>
    </row>
    <row r="43" spans="1:14" ht="31.5">
      <c r="A43" s="16">
        <v>42</v>
      </c>
      <c r="B43" s="26" t="s">
        <v>98</v>
      </c>
      <c r="C43" s="2" t="s">
        <v>80</v>
      </c>
      <c r="D43" s="2">
        <v>11</v>
      </c>
      <c r="E43" s="5" t="s">
        <v>120</v>
      </c>
      <c r="F43" s="1" t="s">
        <v>35</v>
      </c>
      <c r="G43" s="8" t="s">
        <v>39</v>
      </c>
      <c r="H43" s="4"/>
      <c r="I43" s="7" t="s">
        <v>126</v>
      </c>
      <c r="J43" s="4">
        <f t="shared" si="1"/>
        <v>1</v>
      </c>
      <c r="K43" s="4">
        <f t="shared" si="2"/>
        <v>0</v>
      </c>
      <c r="L43" s="4">
        <f t="shared" si="3"/>
        <v>0</v>
      </c>
      <c r="M43" s="4">
        <f t="shared" si="4"/>
        <v>0</v>
      </c>
      <c r="N43" s="4" t="str">
        <f t="shared" si="0"/>
        <v>100</v>
      </c>
    </row>
    <row r="44" spans="1:14" ht="31.5">
      <c r="A44" s="16">
        <v>43</v>
      </c>
      <c r="B44" s="26" t="s">
        <v>102</v>
      </c>
      <c r="C44" s="2" t="s">
        <v>65</v>
      </c>
      <c r="D44" s="2">
        <v>9</v>
      </c>
      <c r="E44" s="5" t="s">
        <v>120</v>
      </c>
      <c r="F44" s="1" t="s">
        <v>35</v>
      </c>
      <c r="G44" s="8" t="s">
        <v>107</v>
      </c>
      <c r="H44" s="4"/>
      <c r="I44" s="7" t="s">
        <v>126</v>
      </c>
      <c r="J44" s="4">
        <f t="shared" si="1"/>
        <v>1</v>
      </c>
      <c r="K44" s="4">
        <f t="shared" si="2"/>
        <v>0</v>
      </c>
      <c r="L44" s="4">
        <f t="shared" si="3"/>
        <v>0</v>
      </c>
      <c r="M44" s="4">
        <f t="shared" si="4"/>
        <v>0</v>
      </c>
      <c r="N44" s="4" t="str">
        <f t="shared" si="0"/>
        <v>100</v>
      </c>
    </row>
    <row r="45" spans="1:14" ht="31.5">
      <c r="A45" s="16">
        <v>44</v>
      </c>
      <c r="B45" s="26" t="s">
        <v>43</v>
      </c>
      <c r="C45" s="2" t="s">
        <v>65</v>
      </c>
      <c r="D45" s="2">
        <v>11</v>
      </c>
      <c r="E45" s="5" t="s">
        <v>121</v>
      </c>
      <c r="F45" s="2" t="s">
        <v>60</v>
      </c>
      <c r="G45" s="8" t="s">
        <v>108</v>
      </c>
      <c r="H45" s="4"/>
      <c r="I45" s="7" t="s">
        <v>126</v>
      </c>
      <c r="J45" s="4">
        <f t="shared" si="1"/>
        <v>1</v>
      </c>
      <c r="K45" s="4">
        <f t="shared" si="2"/>
        <v>0</v>
      </c>
      <c r="L45" s="4">
        <f t="shared" si="3"/>
        <v>0</v>
      </c>
      <c r="M45" s="4">
        <f t="shared" si="4"/>
        <v>0</v>
      </c>
      <c r="N45" s="4" t="str">
        <f t="shared" si="0"/>
        <v>500</v>
      </c>
    </row>
    <row r="46" spans="1:14" ht="31.5">
      <c r="A46" s="16">
        <v>45</v>
      </c>
      <c r="B46" s="26" t="s">
        <v>89</v>
      </c>
      <c r="C46" s="2" t="s">
        <v>68</v>
      </c>
      <c r="D46" s="2">
        <v>9</v>
      </c>
      <c r="E46" s="5" t="s">
        <v>122</v>
      </c>
      <c r="F46" s="1" t="s">
        <v>140</v>
      </c>
      <c r="G46" s="8" t="s">
        <v>46</v>
      </c>
      <c r="H46" s="4">
        <v>17</v>
      </c>
      <c r="I46" s="2" t="s">
        <v>71</v>
      </c>
      <c r="J46" s="4">
        <f t="shared" si="1"/>
        <v>0</v>
      </c>
      <c r="K46" s="4">
        <f t="shared" si="2"/>
        <v>1</v>
      </c>
      <c r="L46" s="4">
        <f t="shared" si="3"/>
        <v>0</v>
      </c>
      <c r="M46" s="4">
        <f t="shared" si="4"/>
        <v>0</v>
      </c>
      <c r="N46" s="4" t="str">
        <f t="shared" si="0"/>
        <v>56</v>
      </c>
    </row>
    <row r="47" spans="1:14" ht="31.5">
      <c r="A47" s="16">
        <v>46</v>
      </c>
      <c r="B47" s="26" t="s">
        <v>52</v>
      </c>
      <c r="C47" s="2" t="s">
        <v>65</v>
      </c>
      <c r="D47" s="2">
        <v>9</v>
      </c>
      <c r="E47" s="5" t="s">
        <v>122</v>
      </c>
      <c r="F47" s="1" t="s">
        <v>140</v>
      </c>
      <c r="G47" s="8" t="s">
        <v>17</v>
      </c>
      <c r="H47" s="4">
        <v>7</v>
      </c>
      <c r="I47" s="2" t="s">
        <v>71</v>
      </c>
      <c r="J47" s="4">
        <f t="shared" si="1"/>
        <v>1</v>
      </c>
      <c r="K47" s="4">
        <f t="shared" si="2"/>
        <v>0</v>
      </c>
      <c r="L47" s="4">
        <f t="shared" si="3"/>
        <v>0</v>
      </c>
      <c r="M47" s="4">
        <f t="shared" si="4"/>
        <v>0</v>
      </c>
      <c r="N47" s="4" t="str">
        <f t="shared" si="0"/>
        <v>56</v>
      </c>
    </row>
    <row r="48" spans="1:14" ht="31.5">
      <c r="A48" s="16">
        <v>47</v>
      </c>
      <c r="B48" s="26" t="s">
        <v>90</v>
      </c>
      <c r="C48" s="2" t="s">
        <v>66</v>
      </c>
      <c r="D48" s="2">
        <v>9</v>
      </c>
      <c r="E48" s="5" t="s">
        <v>122</v>
      </c>
      <c r="F48" s="1" t="s">
        <v>140</v>
      </c>
      <c r="G48" s="8" t="s">
        <v>91</v>
      </c>
      <c r="H48" s="4">
        <v>6</v>
      </c>
      <c r="I48" s="2" t="s">
        <v>71</v>
      </c>
      <c r="J48" s="4">
        <f t="shared" si="1"/>
        <v>1</v>
      </c>
      <c r="K48" s="4">
        <f t="shared" si="2"/>
        <v>0</v>
      </c>
      <c r="L48" s="4">
        <f t="shared" si="3"/>
        <v>0</v>
      </c>
      <c r="M48" s="4">
        <f t="shared" si="4"/>
        <v>0</v>
      </c>
      <c r="N48" s="4" t="str">
        <f t="shared" si="0"/>
        <v>56</v>
      </c>
    </row>
    <row r="49" spans="1:14" ht="31.5">
      <c r="A49" s="16">
        <v>48</v>
      </c>
      <c r="B49" s="26" t="s">
        <v>45</v>
      </c>
      <c r="C49" s="2" t="s">
        <v>69</v>
      </c>
      <c r="D49" s="2">
        <v>9</v>
      </c>
      <c r="E49" s="5">
        <v>42784</v>
      </c>
      <c r="F49" s="1" t="s">
        <v>141</v>
      </c>
      <c r="G49" s="8" t="s">
        <v>18</v>
      </c>
      <c r="H49" s="4">
        <v>13</v>
      </c>
      <c r="I49" s="2" t="s">
        <v>71</v>
      </c>
      <c r="J49" s="4">
        <f t="shared" si="1"/>
        <v>0</v>
      </c>
      <c r="K49" s="4">
        <f t="shared" si="2"/>
        <v>0</v>
      </c>
      <c r="L49" s="4">
        <f t="shared" si="3"/>
        <v>1</v>
      </c>
      <c r="M49" s="4">
        <f t="shared" si="4"/>
        <v>0</v>
      </c>
      <c r="N49" s="4" t="str">
        <f t="shared" si="0"/>
        <v>20</v>
      </c>
    </row>
    <row r="50" spans="1:14" ht="31.5">
      <c r="A50" s="16">
        <v>49</v>
      </c>
      <c r="B50" s="26" t="s">
        <v>82</v>
      </c>
      <c r="C50" s="2" t="s">
        <v>64</v>
      </c>
      <c r="D50" s="2">
        <v>9</v>
      </c>
      <c r="E50" s="5">
        <v>42784</v>
      </c>
      <c r="F50" s="1" t="s">
        <v>141</v>
      </c>
      <c r="G50" s="8" t="s">
        <v>16</v>
      </c>
      <c r="H50" s="4">
        <v>13</v>
      </c>
      <c r="I50" s="2" t="s">
        <v>71</v>
      </c>
      <c r="J50" s="4">
        <f t="shared" si="1"/>
        <v>0</v>
      </c>
      <c r="K50" s="4">
        <f t="shared" si="2"/>
        <v>0</v>
      </c>
      <c r="L50" s="4">
        <f t="shared" si="3"/>
        <v>1</v>
      </c>
      <c r="M50" s="4">
        <f t="shared" si="4"/>
        <v>0</v>
      </c>
      <c r="N50" s="4" t="str">
        <f t="shared" si="0"/>
        <v>20</v>
      </c>
    </row>
    <row r="51" spans="1:14" ht="31.5">
      <c r="A51" s="16">
        <v>50</v>
      </c>
      <c r="B51" s="26" t="s">
        <v>57</v>
      </c>
      <c r="C51" s="2" t="s">
        <v>64</v>
      </c>
      <c r="D51" s="2">
        <v>10</v>
      </c>
      <c r="E51" s="5">
        <v>42784</v>
      </c>
      <c r="F51" s="1" t="s">
        <v>141</v>
      </c>
      <c r="G51" s="8" t="s">
        <v>16</v>
      </c>
      <c r="H51" s="4">
        <v>10</v>
      </c>
      <c r="I51" s="2" t="s">
        <v>71</v>
      </c>
      <c r="J51" s="4">
        <f t="shared" si="1"/>
        <v>0</v>
      </c>
      <c r="K51" s="4">
        <f t="shared" si="2"/>
        <v>0</v>
      </c>
      <c r="L51" s="4">
        <f t="shared" si="3"/>
        <v>1</v>
      </c>
      <c r="M51" s="4">
        <f t="shared" si="4"/>
        <v>0</v>
      </c>
      <c r="N51" s="4" t="str">
        <f t="shared" si="0"/>
        <v>20</v>
      </c>
    </row>
    <row r="52" spans="1:14" ht="31.5">
      <c r="A52" s="16">
        <v>51</v>
      </c>
      <c r="B52" s="26" t="s">
        <v>83</v>
      </c>
      <c r="C52" s="2" t="s">
        <v>69</v>
      </c>
      <c r="D52" s="2">
        <v>10</v>
      </c>
      <c r="E52" s="5">
        <v>42784</v>
      </c>
      <c r="F52" s="1" t="s">
        <v>141</v>
      </c>
      <c r="G52" s="8" t="s">
        <v>18</v>
      </c>
      <c r="H52" s="4">
        <v>16</v>
      </c>
      <c r="I52" s="2" t="s">
        <v>125</v>
      </c>
      <c r="J52" s="4">
        <f t="shared" si="1"/>
        <v>0</v>
      </c>
      <c r="K52" s="4">
        <f t="shared" si="2"/>
        <v>0</v>
      </c>
      <c r="L52" s="4">
        <f t="shared" si="3"/>
        <v>0</v>
      </c>
      <c r="M52" s="4">
        <f t="shared" si="4"/>
        <v>1</v>
      </c>
      <c r="N52" s="4" t="str">
        <f t="shared" si="0"/>
        <v>20</v>
      </c>
    </row>
    <row r="53" spans="1:15" ht="31.5">
      <c r="A53" s="16">
        <v>52</v>
      </c>
      <c r="B53" s="27" t="s">
        <v>84</v>
      </c>
      <c r="C53" s="2" t="s">
        <v>69</v>
      </c>
      <c r="D53" s="2">
        <v>10</v>
      </c>
      <c r="E53" s="5">
        <v>42784</v>
      </c>
      <c r="F53" s="1" t="s">
        <v>141</v>
      </c>
      <c r="G53" s="8" t="s">
        <v>18</v>
      </c>
      <c r="H53" s="4"/>
      <c r="I53" s="7" t="s">
        <v>126</v>
      </c>
      <c r="J53" s="4">
        <f t="shared" si="1"/>
        <v>1</v>
      </c>
      <c r="K53" s="4">
        <f t="shared" si="2"/>
        <v>0</v>
      </c>
      <c r="L53" s="4">
        <f t="shared" si="3"/>
        <v>0</v>
      </c>
      <c r="M53" s="4">
        <f t="shared" si="4"/>
        <v>0</v>
      </c>
      <c r="N53" s="4" t="str">
        <f t="shared" si="0"/>
        <v>20</v>
      </c>
      <c r="O53" s="19"/>
    </row>
    <row r="54" spans="1:15" ht="31.5">
      <c r="A54" s="16">
        <v>53</v>
      </c>
      <c r="B54" s="27" t="s">
        <v>85</v>
      </c>
      <c r="C54" s="2" t="s">
        <v>68</v>
      </c>
      <c r="D54" s="2">
        <v>10</v>
      </c>
      <c r="E54" s="5">
        <v>42784</v>
      </c>
      <c r="F54" s="1" t="s">
        <v>141</v>
      </c>
      <c r="G54" s="8" t="s">
        <v>41</v>
      </c>
      <c r="H54" s="4">
        <v>14</v>
      </c>
      <c r="I54" s="2" t="s">
        <v>71</v>
      </c>
      <c r="J54" s="4">
        <f t="shared" si="1"/>
        <v>0</v>
      </c>
      <c r="K54" s="4">
        <f t="shared" si="2"/>
        <v>0</v>
      </c>
      <c r="L54" s="4">
        <f t="shared" si="3"/>
        <v>1</v>
      </c>
      <c r="M54" s="4">
        <f t="shared" si="4"/>
        <v>0</v>
      </c>
      <c r="N54" s="4" t="str">
        <f t="shared" si="0"/>
        <v>20</v>
      </c>
      <c r="O54" s="19"/>
    </row>
    <row r="55" spans="1:15" ht="31.5">
      <c r="A55" s="16">
        <v>54</v>
      </c>
      <c r="B55" s="27" t="s">
        <v>22</v>
      </c>
      <c r="C55" s="2" t="s">
        <v>69</v>
      </c>
      <c r="D55" s="2">
        <v>11</v>
      </c>
      <c r="E55" s="5">
        <v>42784</v>
      </c>
      <c r="F55" s="1" t="s">
        <v>141</v>
      </c>
      <c r="G55" s="8" t="s">
        <v>18</v>
      </c>
      <c r="H55" s="4">
        <v>13</v>
      </c>
      <c r="I55" s="2" t="s">
        <v>71</v>
      </c>
      <c r="J55" s="4">
        <f t="shared" si="1"/>
        <v>0</v>
      </c>
      <c r="K55" s="4">
        <f t="shared" si="2"/>
        <v>0</v>
      </c>
      <c r="L55" s="4">
        <f t="shared" si="3"/>
        <v>1</v>
      </c>
      <c r="M55" s="4">
        <f t="shared" si="4"/>
        <v>0</v>
      </c>
      <c r="N55" s="4" t="str">
        <f t="shared" si="0"/>
        <v>20</v>
      </c>
      <c r="O55" s="19"/>
    </row>
    <row r="56" spans="1:15" ht="31.5">
      <c r="A56" s="16">
        <v>55</v>
      </c>
      <c r="B56" s="27" t="s">
        <v>110</v>
      </c>
      <c r="C56" s="2" t="s">
        <v>67</v>
      </c>
      <c r="D56" s="2">
        <v>11</v>
      </c>
      <c r="E56" s="5">
        <v>42784</v>
      </c>
      <c r="F56" s="1" t="s">
        <v>141</v>
      </c>
      <c r="G56" s="8" t="s">
        <v>34</v>
      </c>
      <c r="H56" s="4">
        <v>15</v>
      </c>
      <c r="I56" s="2" t="s">
        <v>71</v>
      </c>
      <c r="J56" s="4">
        <f t="shared" si="1"/>
        <v>0</v>
      </c>
      <c r="K56" s="4">
        <f t="shared" si="2"/>
        <v>0</v>
      </c>
      <c r="L56" s="4">
        <f t="shared" si="3"/>
        <v>0</v>
      </c>
      <c r="M56" s="4">
        <f t="shared" si="4"/>
        <v>1</v>
      </c>
      <c r="N56" s="4" t="str">
        <f t="shared" si="0"/>
        <v>20</v>
      </c>
      <c r="O56" s="19"/>
    </row>
    <row r="57" spans="1:14" ht="31.5">
      <c r="A57" s="16">
        <v>56</v>
      </c>
      <c r="B57" s="12" t="s">
        <v>62</v>
      </c>
      <c r="C57" s="2" t="s">
        <v>65</v>
      </c>
      <c r="D57" s="2">
        <v>11</v>
      </c>
      <c r="E57" s="5">
        <v>42784</v>
      </c>
      <c r="F57" s="1" t="s">
        <v>141</v>
      </c>
      <c r="G57" s="8" t="s">
        <v>19</v>
      </c>
      <c r="H57" s="4">
        <v>12</v>
      </c>
      <c r="I57" s="2" t="s">
        <v>125</v>
      </c>
      <c r="J57" s="4">
        <f t="shared" si="1"/>
        <v>0</v>
      </c>
      <c r="K57" s="4">
        <f t="shared" si="2"/>
        <v>0</v>
      </c>
      <c r="L57" s="4">
        <f t="shared" si="3"/>
        <v>1</v>
      </c>
      <c r="M57" s="4">
        <f t="shared" si="4"/>
        <v>0</v>
      </c>
      <c r="N57" s="4" t="str">
        <f t="shared" si="0"/>
        <v>20</v>
      </c>
    </row>
    <row r="58" spans="1:14" ht="31.5">
      <c r="A58" s="16">
        <v>57</v>
      </c>
      <c r="B58" s="27" t="s">
        <v>100</v>
      </c>
      <c r="C58" s="2" t="s">
        <v>68</v>
      </c>
      <c r="D58" s="2">
        <v>9</v>
      </c>
      <c r="E58" s="5" t="s">
        <v>123</v>
      </c>
      <c r="F58" s="1" t="s">
        <v>142</v>
      </c>
      <c r="G58" s="8" t="s">
        <v>54</v>
      </c>
      <c r="H58" s="4">
        <v>45</v>
      </c>
      <c r="I58" s="2" t="s">
        <v>71</v>
      </c>
      <c r="J58" s="4">
        <f t="shared" si="1"/>
        <v>0</v>
      </c>
      <c r="K58" s="4">
        <f t="shared" si="2"/>
        <v>1</v>
      </c>
      <c r="L58" s="4">
        <f t="shared" si="3"/>
        <v>0</v>
      </c>
      <c r="M58" s="4">
        <f t="shared" si="4"/>
        <v>0</v>
      </c>
      <c r="N58" s="4" t="str">
        <f t="shared" si="0"/>
        <v>120</v>
      </c>
    </row>
    <row r="59" spans="1:14" ht="31.5">
      <c r="A59" s="16">
        <v>58</v>
      </c>
      <c r="B59" s="27" t="s">
        <v>101</v>
      </c>
      <c r="C59" s="2" t="s">
        <v>68</v>
      </c>
      <c r="D59" s="2">
        <v>9</v>
      </c>
      <c r="E59" s="5" t="s">
        <v>123</v>
      </c>
      <c r="F59" s="1" t="s">
        <v>142</v>
      </c>
      <c r="G59" s="8" t="s">
        <v>54</v>
      </c>
      <c r="H59" s="4"/>
      <c r="I59" s="7" t="s">
        <v>126</v>
      </c>
      <c r="J59" s="4">
        <f t="shared" si="1"/>
        <v>1</v>
      </c>
      <c r="K59" s="4">
        <f t="shared" si="2"/>
        <v>0</v>
      </c>
      <c r="L59" s="4">
        <f t="shared" si="3"/>
        <v>0</v>
      </c>
      <c r="M59" s="4">
        <f t="shared" si="4"/>
        <v>0</v>
      </c>
      <c r="N59" s="4" t="str">
        <f t="shared" si="0"/>
        <v>120</v>
      </c>
    </row>
    <row r="60" spans="1:14" ht="31.5">
      <c r="A60" s="16">
        <v>59</v>
      </c>
      <c r="B60" s="27" t="s">
        <v>53</v>
      </c>
      <c r="C60" s="2" t="s">
        <v>97</v>
      </c>
      <c r="D60" s="2">
        <v>9</v>
      </c>
      <c r="E60" s="5" t="s">
        <v>124</v>
      </c>
      <c r="F60" s="1" t="s">
        <v>31</v>
      </c>
      <c r="G60" s="8" t="s">
        <v>32</v>
      </c>
      <c r="H60" s="28">
        <v>61</v>
      </c>
      <c r="I60" s="2" t="s">
        <v>71</v>
      </c>
      <c r="J60" s="4">
        <f t="shared" si="1"/>
        <v>0</v>
      </c>
      <c r="K60" s="4">
        <f t="shared" si="2"/>
        <v>1</v>
      </c>
      <c r="L60" s="4">
        <f t="shared" si="3"/>
        <v>0</v>
      </c>
      <c r="M60" s="4">
        <f t="shared" si="4"/>
        <v>0</v>
      </c>
      <c r="N60" s="4" t="str">
        <f>MID(F60,FIND("—",F60,1)+2,FIND(",",F60,1)-FIND("—",F60,1)-2)</f>
        <v>125</v>
      </c>
    </row>
    <row r="61" spans="3:15" ht="15.75">
      <c r="C61" s="20"/>
      <c r="D61" s="20"/>
      <c r="E61" s="21"/>
      <c r="F61" s="22"/>
      <c r="G61" s="23"/>
      <c r="H61" s="24"/>
      <c r="I61" s="20"/>
      <c r="J61" s="25"/>
      <c r="K61" s="25"/>
      <c r="L61" s="25"/>
      <c r="M61" s="25"/>
      <c r="N61" s="25"/>
      <c r="O61" s="19"/>
    </row>
    <row r="62" spans="3:15" ht="15.75">
      <c r="C62" s="20"/>
      <c r="D62" s="20"/>
      <c r="E62" s="21"/>
      <c r="F62" s="22"/>
      <c r="G62" s="23"/>
      <c r="H62" s="24"/>
      <c r="I62" s="20"/>
      <c r="J62" s="25"/>
      <c r="K62" s="25"/>
      <c r="L62" s="25"/>
      <c r="M62" s="25"/>
      <c r="N62" s="25"/>
      <c r="O62" s="19"/>
    </row>
  </sheetData>
  <sheetProtection selectLockedCells="1" selectUnlockedCells="1"/>
  <autoFilter ref="A1:N60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dcterms:created xsi:type="dcterms:W3CDTF">2012-12-25T07:31:19Z</dcterms:created>
  <dcterms:modified xsi:type="dcterms:W3CDTF">2017-06-15T09:36:32Z</dcterms:modified>
  <cp:category/>
  <cp:version/>
  <cp:contentType/>
  <cp:contentStatus/>
</cp:coreProperties>
</file>